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oche" sheetId="1" state="visible" r:id="rId1"/>
    <sheet xmlns:r="http://schemas.openxmlformats.org/officeDocument/2006/relationships" name="Beispiel" sheetId="2" state="visible" r:id="rId2"/>
    <sheet xmlns:r="http://schemas.openxmlformats.org/officeDocument/2006/relationships" name="Hinweise" sheetId="3" state="visible" r:id="rId3"/>
  </sheets>
  <definedNames>
    <definedName name="_xlnm.Print_Area" localSheetId="0">'Woche'!$A$1:$J$29</definedName>
    <definedName name="_xlnm.Print_Area" localSheetId="1">'Beispiel'!$A$1:$J$29</definedName>
    <definedName name="_xlnm.Print_Area" localSheetId="2">'Hinweise'!$A$1:$D$34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DD.MM.YYYY"/>
    <numFmt numFmtId="165" formatCode="DD.MM."/>
    <numFmt numFmtId="166" formatCode="H:MM"/>
    <numFmt numFmtId="167" formatCode="[H]:MM"/>
    <numFmt numFmtId="168" formatCode="0.00 &quot;Std.&quot;"/>
    <numFmt numFmtId="169" formatCode="+0.00 &quot;Std.&quot;;-0.00 &quot;Std.&quot;;0.00 &quot;Std.&quot;"/>
  </numFmts>
  <fonts count="15">
    <font>
      <name val="Calibri"/>
      <family val="2"/>
      <color theme="1"/>
      <sz val="11"/>
      <scheme val="minor"/>
    </font>
    <font>
      <name val="Arial"/>
      <b val="1"/>
      <color rgb="0014110F"/>
      <sz val="15"/>
    </font>
    <font>
      <name val="Arial"/>
      <color rgb="005F5A55"/>
      <sz val="9"/>
    </font>
    <font>
      <name val="Arial"/>
      <color rgb="0014110F"/>
      <sz val="9.5"/>
    </font>
    <font>
      <name val="Arial"/>
      <color rgb="0014110F"/>
      <sz val="10"/>
    </font>
    <font>
      <name val="Arial"/>
      <b val="1"/>
      <color rgb="009A5B2E"/>
      <sz val="9"/>
    </font>
    <font>
      <name val="Arial"/>
      <b val="1"/>
      <color rgb="005F5A55"/>
      <sz val="9"/>
    </font>
    <font>
      <name val="Arial"/>
      <b val="1"/>
      <color rgb="0014110F"/>
      <sz val="10"/>
    </font>
    <font>
      <name val="Arial"/>
      <b val="1"/>
      <color rgb="0014110F"/>
      <sz val="9.5"/>
    </font>
    <font>
      <name val="Arial"/>
      <color rgb="005F5A55"/>
      <sz val="8"/>
    </font>
    <font>
      <name val="Arial"/>
      <b val="1"/>
      <color rgb="0014110F"/>
      <sz val="18"/>
    </font>
    <font>
      <name val="Arial"/>
      <color rgb="005F5A55"/>
      <sz val="9.5"/>
    </font>
    <font>
      <name val="Arial"/>
      <b val="1"/>
      <color rgb="0014110F"/>
      <sz val="11"/>
    </font>
    <font>
      <name val="Arial"/>
      <color rgb="009A5B2E"/>
      <sz val="9.5"/>
    </font>
    <font>
      <name val="Arial"/>
      <color rgb="005F5A55"/>
      <sz val="8.5"/>
    </font>
  </fonts>
  <fills count="3">
    <fill>
      <patternFill/>
    </fill>
    <fill>
      <patternFill patternType="gray125"/>
    </fill>
    <fill>
      <patternFill patternType="solid">
        <fgColor rgb="00F4EFE7"/>
      </patternFill>
    </fill>
  </fills>
  <borders count="5">
    <border>
      <left/>
      <right/>
      <top/>
      <bottom/>
      <diagonal/>
    </border>
    <border>
      <bottom style="thin">
        <color rgb="00C9BBA8"/>
      </bottom>
    </border>
    <border>
      <bottom style="medium">
        <color rgb="00C9BBA8"/>
      </bottom>
    </border>
    <border>
      <bottom style="hair">
        <color rgb="00C9BBA8"/>
      </bottom>
    </border>
    <border>
      <left style="thick">
        <color rgb="009A5B2E"/>
      </left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2" borderId="1" applyAlignment="1" applyProtection="1" pivotButton="0" quotePrefix="0" xfId="0">
      <alignment vertical="center"/>
      <protection locked="0" hidden="0"/>
    </xf>
    <xf numFmtId="0" fontId="3" fillId="0" borderId="0" applyAlignment="1" pivotButton="0" quotePrefix="0" xfId="0">
      <alignment horizontal="right" vertical="center"/>
    </xf>
    <xf numFmtId="164" fontId="4" fillId="2" borderId="1" applyAlignment="1" applyProtection="1" pivotButton="0" quotePrefix="0" xfId="0">
      <alignment vertical="center"/>
      <protection locked="0" hidden="0"/>
    </xf>
    <xf numFmtId="0" fontId="5" fillId="0" borderId="0" pivotButton="0" quotePrefix="0" xfId="0"/>
    <xf numFmtId="0" fontId="4" fillId="0" borderId="1" pivotButton="0" quotePrefix="0" xfId="0"/>
    <xf numFmtId="2" fontId="4" fillId="2" borderId="1" applyAlignment="1" applyProtection="1" pivotButton="0" quotePrefix="0" xfId="0">
      <alignment vertical="center"/>
      <protection locked="0" hidden="0"/>
    </xf>
    <xf numFmtId="0" fontId="6" fillId="0" borderId="2" applyAlignment="1" pivotButton="0" quotePrefix="0" xfId="0">
      <alignment vertical="bottom" wrapText="1"/>
    </xf>
    <xf numFmtId="0" fontId="7" fillId="0" borderId="1" applyAlignment="1" pivotButton="0" quotePrefix="0" xfId="0">
      <alignment vertical="center"/>
    </xf>
    <xf numFmtId="165" fontId="4" fillId="0" borderId="1" applyAlignment="1" pivotButton="0" quotePrefix="0" xfId="0">
      <alignment horizontal="center" vertical="center"/>
    </xf>
    <xf numFmtId="166" fontId="4" fillId="2" borderId="1" applyAlignment="1" applyProtection="1" pivotButton="0" quotePrefix="0" xfId="0">
      <alignment horizontal="center" vertical="center"/>
      <protection locked="0" hidden="0"/>
    </xf>
    <xf numFmtId="1" fontId="4" fillId="2" borderId="1" applyAlignment="1" applyProtection="1" pivotButton="0" quotePrefix="0" xfId="0">
      <alignment horizontal="center" vertical="center"/>
      <protection locked="0" hidden="0"/>
    </xf>
    <xf numFmtId="167" fontId="7" fillId="0" borderId="1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 wrapText="1"/>
    </xf>
    <xf numFmtId="0" fontId="8" fillId="0" borderId="0" applyAlignment="1" pivotButton="0" quotePrefix="0" xfId="0">
      <alignment vertical="center"/>
    </xf>
    <xf numFmtId="167" fontId="7" fillId="0" borderId="1" pivotButton="0" quotePrefix="0" xfId="0"/>
    <xf numFmtId="168" fontId="4" fillId="0" borderId="1" pivotButton="0" quotePrefix="0" xfId="0"/>
    <xf numFmtId="169" fontId="7" fillId="0" borderId="1" pivotButton="0" quotePrefix="0" xfId="0"/>
    <xf numFmtId="0" fontId="0" fillId="0" borderId="1" pivotButton="0" quotePrefix="0" xfId="0"/>
    <xf numFmtId="0" fontId="9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10" fillId="0" borderId="0" applyAlignment="1" pivotButton="0" quotePrefix="0" xfId="0">
      <alignment vertical="center"/>
    </xf>
    <xf numFmtId="0" fontId="11" fillId="0" borderId="2" applyAlignment="1" pivotButton="0" quotePrefix="0" xfId="0">
      <alignment vertical="center"/>
    </xf>
    <xf numFmtId="0" fontId="0" fillId="0" borderId="2" pivotButton="0" quotePrefix="0" xfId="0"/>
    <xf numFmtId="0" fontId="5" fillId="2" borderId="0" applyAlignment="1" pivotButton="0" quotePrefix="0" xfId="0">
      <alignment horizontal="center" vertical="center"/>
    </xf>
    <xf numFmtId="0" fontId="12" fillId="2" borderId="0" applyAlignment="1" pivotButton="0" quotePrefix="0" xfId="0">
      <alignment vertical="center"/>
    </xf>
    <xf numFmtId="0" fontId="5" fillId="0" borderId="3" applyAlignment="1" pivotButton="0" quotePrefix="0" xfId="0">
      <alignment horizontal="center" vertical="top"/>
    </xf>
    <xf numFmtId="0" fontId="4" fillId="0" borderId="3" applyAlignment="1" pivotButton="0" quotePrefix="0" xfId="0">
      <alignment vertical="top" wrapText="1"/>
    </xf>
    <xf numFmtId="0" fontId="5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vertical="top" wrapText="1"/>
    </xf>
    <xf numFmtId="0" fontId="0" fillId="2" borderId="4" pivotButton="0" quotePrefix="0" xfId="0"/>
    <xf numFmtId="0" fontId="7" fillId="2" borderId="0" applyAlignment="1" pivotButton="0" quotePrefix="0" xfId="0">
      <alignment vertical="center"/>
    </xf>
    <xf numFmtId="0" fontId="13" fillId="2" borderId="0" applyAlignment="1" pivotButton="0" quotePrefix="0" xfId="0">
      <alignment vertical="center"/>
    </xf>
    <xf numFmtId="0" fontId="14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29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11" customWidth="1" min="2" max="2"/>
    <col width="13" customWidth="1" min="3" max="3"/>
    <col width="9" customWidth="1" min="4" max="4"/>
    <col width="9" customWidth="1" min="5" max="5"/>
    <col width="9" customWidth="1" min="6" max="6"/>
    <col width="11" customWidth="1" min="7" max="7"/>
    <col width="34" customWidth="1" min="8" max="8"/>
    <col width="11" customWidth="1" min="9" max="9"/>
    <col width="40" customWidth="1" min="10" max="10"/>
    <col hidden="1" width="4" customWidth="1" min="11" max="11"/>
  </cols>
  <sheetData>
    <row r="1">
      <c r="A1" s="1" t="inlineStr">
        <is>
          <t>Stundenzettel für eine Woche</t>
        </is>
      </c>
    </row>
    <row r="2">
      <c r="A2" s="2" t="inlineStr">
        <is>
          <t>Beginn, Ende und Pause eintragen. Arbeitszeit, Summen und Hinweise rechnet die Tabelle.</t>
        </is>
      </c>
    </row>
    <row r="4">
      <c r="A4" s="3" t="inlineStr">
        <is>
          <t>Betrieb</t>
        </is>
      </c>
      <c r="B4" s="4" t="n"/>
      <c r="H4" s="5" t="inlineStr">
        <is>
          <t>Montag der Woche</t>
        </is>
      </c>
      <c r="I4" s="6" t="n"/>
      <c r="J4" s="7">
        <f>IF(I4="","",IF(WEEKDAY(I4,2)&lt;&gt;1,"Bitte das Datum eines Montags eintragen",""))</f>
        <v/>
      </c>
    </row>
    <row r="5">
      <c r="A5" s="3" t="inlineStr">
        <is>
          <t>Mitarbeiter/in</t>
        </is>
      </c>
      <c r="B5" s="4" t="n"/>
      <c r="H5" s="5" t="inlineStr">
        <is>
          <t>Kalenderwoche</t>
        </is>
      </c>
      <c r="I5" s="8">
        <f>IF(I4="","",_xlfn.ISOWEEKNUM(I4))</f>
        <v/>
      </c>
    </row>
    <row r="6">
      <c r="A6" s="3" t="inlineStr">
        <is>
          <t>Personalnummer</t>
        </is>
      </c>
      <c r="B6" s="4" t="n"/>
      <c r="H6" s="5" t="inlineStr">
        <is>
          <t>Sollzeit Woche (Std.)</t>
        </is>
      </c>
      <c r="I6" s="9" t="n"/>
    </row>
    <row r="8" ht="28" customHeight="1">
      <c r="A8" s="10" t="inlineStr">
        <is>
          <t>Tag</t>
        </is>
      </c>
      <c r="B8" s="10" t="inlineStr">
        <is>
          <t>Datum</t>
        </is>
      </c>
      <c r="C8" s="10" t="inlineStr">
        <is>
          <t>Art</t>
        </is>
      </c>
      <c r="D8" s="10" t="inlineStr">
        <is>
          <t>Beginn</t>
        </is>
      </c>
      <c r="E8" s="10" t="inlineStr">
        <is>
          <t>Ende</t>
        </is>
      </c>
      <c r="F8" s="10" t="inlineStr">
        <is>
          <t>Pause (Min.)</t>
        </is>
      </c>
      <c r="G8" s="10" t="inlineStr">
        <is>
          <t>Arbeitszeit</t>
        </is>
      </c>
      <c r="H8" s="10" t="inlineStr">
        <is>
          <t>Baustelle / Auftrag</t>
        </is>
      </c>
      <c r="I8" s="10" t="inlineStr">
        <is>
          <t>Gutschrift (Std.)</t>
        </is>
      </c>
      <c r="J8" s="10" t="inlineStr">
        <is>
          <t>Hinweis (bitte prüfen)</t>
        </is>
      </c>
    </row>
    <row r="9" ht="36" customHeight="1">
      <c r="A9" s="11" t="inlineStr">
        <is>
          <t>Montag</t>
        </is>
      </c>
      <c r="B9" s="12">
        <f>IF($I$4="","",$I$4+0)</f>
        <v/>
      </c>
      <c r="C9" s="4" t="n"/>
      <c r="D9" s="13" t="n"/>
      <c r="E9" s="13" t="n"/>
      <c r="F9" s="14" t="n"/>
      <c r="G9" s="15">
        <f>IF(OR(D9="",E9=""),"",MAX(0,MOD(E9-D9,1)-N(F9)/1440))</f>
        <v/>
      </c>
      <c r="H9" s="4" t="n"/>
      <c r="I9" s="9" t="n"/>
      <c r="J9" s="16">
        <f>MID(IF(AND(OR(D9&lt;&gt;"",E9&lt;&gt;""),OR(D9="",E9="")),"; Beginn oder Ende fehlt","")&amp;IF(G9="","",IF(N(F9)/1440&gt;MOD(E9-D9,1),"; Pause länger als die Anwesenheit",""))&amp;IF(G9="","",IF(ROUND(G9*1440,0)&gt;600,"; über 10 Std. (§ 3 ArbZG)",""))&amp;IF(G9="","",IF(AND(ROUND(G9*1440,0)&gt;540,N(F9)&lt;45),"; Pause unter 45 Min. (§ 4 ArbZG)",IF(AND(ROUND(G9*1440,0)&gt;360,N(F9)&lt;30),"; Pause unter 30 Min. (§ 4 ArbZG)",""))),3,300)</f>
        <v/>
      </c>
      <c r="K9">
        <f>IF(G9="",0,MAX(0,ROUND(G9*1440,0)-480))</f>
        <v/>
      </c>
    </row>
    <row r="10" ht="36" customHeight="1">
      <c r="A10" s="11" t="inlineStr">
        <is>
          <t>Dienstag</t>
        </is>
      </c>
      <c r="B10" s="12">
        <f>IF($I$4="","",$I$4+1)</f>
        <v/>
      </c>
      <c r="C10" s="4" t="n"/>
      <c r="D10" s="13" t="n"/>
      <c r="E10" s="13" t="n"/>
      <c r="F10" s="14" t="n"/>
      <c r="G10" s="15">
        <f>IF(OR(D10="",E10=""),"",MAX(0,MOD(E10-D10,1)-N(F10)/1440))</f>
        <v/>
      </c>
      <c r="H10" s="4" t="n"/>
      <c r="I10" s="9" t="n"/>
      <c r="J10" s="16">
        <f>MID(IF(AND(OR(D10&lt;&gt;"",E10&lt;&gt;""),OR(D10="",E10="")),"; Beginn oder Ende fehlt","")&amp;IF(G10="","",IF(N(F10)/1440&gt;MOD(E10-D10,1),"; Pause länger als die Anwesenheit",""))&amp;IF(G10="","",IF(ROUND(G10*1440,0)&gt;600,"; über 10 Std. (§ 3 ArbZG)",""))&amp;IF(G10="","",IF(AND(ROUND(G10*1440,0)&gt;540,N(F10)&lt;45),"; Pause unter 45 Min. (§ 4 ArbZG)",IF(AND(ROUND(G10*1440,0)&gt;360,N(F10)&lt;30),"; Pause unter 30 Min. (§ 4 ArbZG)","")))&amp;IF(OR(D10="",D9="",E9=""),"",IF(ROUND((1+D10-E9-IF(E9&lt;D9,1,0))*1440,0)&lt;660,"; Ruhezeit unter 11 Std. (§ 5 ArbZG)","")),3,300)</f>
        <v/>
      </c>
      <c r="K10">
        <f>IF(G10="",0,MAX(0,ROUND(G10*1440,0)-480))</f>
        <v/>
      </c>
    </row>
    <row r="11" ht="36" customHeight="1">
      <c r="A11" s="11" t="inlineStr">
        <is>
          <t>Mittwoch</t>
        </is>
      </c>
      <c r="B11" s="12">
        <f>IF($I$4="","",$I$4+2)</f>
        <v/>
      </c>
      <c r="C11" s="4" t="n"/>
      <c r="D11" s="13" t="n"/>
      <c r="E11" s="13" t="n"/>
      <c r="F11" s="14" t="n"/>
      <c r="G11" s="15">
        <f>IF(OR(D11="",E11=""),"",MAX(0,MOD(E11-D11,1)-N(F11)/1440))</f>
        <v/>
      </c>
      <c r="H11" s="4" t="n"/>
      <c r="I11" s="9" t="n"/>
      <c r="J11" s="16">
        <f>MID(IF(AND(OR(D11&lt;&gt;"",E11&lt;&gt;""),OR(D11="",E11="")),"; Beginn oder Ende fehlt","")&amp;IF(G11="","",IF(N(F11)/1440&gt;MOD(E11-D11,1),"; Pause länger als die Anwesenheit",""))&amp;IF(G11="","",IF(ROUND(G11*1440,0)&gt;600,"; über 10 Std. (§ 3 ArbZG)",""))&amp;IF(G11="","",IF(AND(ROUND(G11*1440,0)&gt;540,N(F11)&lt;45),"; Pause unter 45 Min. (§ 4 ArbZG)",IF(AND(ROUND(G11*1440,0)&gt;360,N(F11)&lt;30),"; Pause unter 30 Min. (§ 4 ArbZG)","")))&amp;IF(OR(D11="",D10="",E10=""),"",IF(ROUND((1+D11-E10-IF(E10&lt;D10,1,0))*1440,0)&lt;660,"; Ruhezeit unter 11 Std. (§ 5 ArbZG)","")),3,300)</f>
        <v/>
      </c>
      <c r="K11">
        <f>IF(G11="",0,MAX(0,ROUND(G11*1440,0)-480))</f>
        <v/>
      </c>
    </row>
    <row r="12" ht="36" customHeight="1">
      <c r="A12" s="11" t="inlineStr">
        <is>
          <t>Donnerstag</t>
        </is>
      </c>
      <c r="B12" s="12">
        <f>IF($I$4="","",$I$4+3)</f>
        <v/>
      </c>
      <c r="C12" s="4" t="n"/>
      <c r="D12" s="13" t="n"/>
      <c r="E12" s="13" t="n"/>
      <c r="F12" s="14" t="n"/>
      <c r="G12" s="15">
        <f>IF(OR(D12="",E12=""),"",MAX(0,MOD(E12-D12,1)-N(F12)/1440))</f>
        <v/>
      </c>
      <c r="H12" s="4" t="n"/>
      <c r="I12" s="9" t="n"/>
      <c r="J12" s="16">
        <f>MID(IF(AND(OR(D12&lt;&gt;"",E12&lt;&gt;""),OR(D12="",E12="")),"; Beginn oder Ende fehlt","")&amp;IF(G12="","",IF(N(F12)/1440&gt;MOD(E12-D12,1),"; Pause länger als die Anwesenheit",""))&amp;IF(G12="","",IF(ROUND(G12*1440,0)&gt;600,"; über 10 Std. (§ 3 ArbZG)",""))&amp;IF(G12="","",IF(AND(ROUND(G12*1440,0)&gt;540,N(F12)&lt;45),"; Pause unter 45 Min. (§ 4 ArbZG)",IF(AND(ROUND(G12*1440,0)&gt;360,N(F12)&lt;30),"; Pause unter 30 Min. (§ 4 ArbZG)","")))&amp;IF(OR(D12="",D11="",E11=""),"",IF(ROUND((1+D12-E11-IF(E11&lt;D11,1,0))*1440,0)&lt;660,"; Ruhezeit unter 11 Std. (§ 5 ArbZG)","")),3,300)</f>
        <v/>
      </c>
      <c r="K12">
        <f>IF(G12="",0,MAX(0,ROUND(G12*1440,0)-480))</f>
        <v/>
      </c>
    </row>
    <row r="13" ht="36" customHeight="1">
      <c r="A13" s="11" t="inlineStr">
        <is>
          <t>Freitag</t>
        </is>
      </c>
      <c r="B13" s="12">
        <f>IF($I$4="","",$I$4+4)</f>
        <v/>
      </c>
      <c r="C13" s="4" t="n"/>
      <c r="D13" s="13" t="n"/>
      <c r="E13" s="13" t="n"/>
      <c r="F13" s="14" t="n"/>
      <c r="G13" s="15">
        <f>IF(OR(D13="",E13=""),"",MAX(0,MOD(E13-D13,1)-N(F13)/1440))</f>
        <v/>
      </c>
      <c r="H13" s="4" t="n"/>
      <c r="I13" s="9" t="n"/>
      <c r="J13" s="16">
        <f>MID(IF(AND(OR(D13&lt;&gt;"",E13&lt;&gt;""),OR(D13="",E13="")),"; Beginn oder Ende fehlt","")&amp;IF(G13="","",IF(N(F13)/1440&gt;MOD(E13-D13,1),"; Pause länger als die Anwesenheit",""))&amp;IF(G13="","",IF(ROUND(G13*1440,0)&gt;600,"; über 10 Std. (§ 3 ArbZG)",""))&amp;IF(G13="","",IF(AND(ROUND(G13*1440,0)&gt;540,N(F13)&lt;45),"; Pause unter 45 Min. (§ 4 ArbZG)",IF(AND(ROUND(G13*1440,0)&gt;360,N(F13)&lt;30),"; Pause unter 30 Min. (§ 4 ArbZG)","")))&amp;IF(OR(D13="",D12="",E12=""),"",IF(ROUND((1+D13-E12-IF(E12&lt;D12,1,0))*1440,0)&lt;660,"; Ruhezeit unter 11 Std. (§ 5 ArbZG)","")),3,300)</f>
        <v/>
      </c>
      <c r="K13">
        <f>IF(G13="",0,MAX(0,ROUND(G13*1440,0)-480))</f>
        <v/>
      </c>
    </row>
    <row r="14" ht="36" customHeight="1">
      <c r="A14" s="11" t="inlineStr">
        <is>
          <t>Samstag</t>
        </is>
      </c>
      <c r="B14" s="12">
        <f>IF($I$4="","",$I$4+5)</f>
        <v/>
      </c>
      <c r="C14" s="4" t="n"/>
      <c r="D14" s="13" t="n"/>
      <c r="E14" s="13" t="n"/>
      <c r="F14" s="14" t="n"/>
      <c r="G14" s="15">
        <f>IF(OR(D14="",E14=""),"",MAX(0,MOD(E14-D14,1)-N(F14)/1440))</f>
        <v/>
      </c>
      <c r="H14" s="4" t="n"/>
      <c r="I14" s="9" t="n"/>
      <c r="J14" s="16">
        <f>MID(IF(AND(OR(D14&lt;&gt;"",E14&lt;&gt;""),OR(D14="",E14="")),"; Beginn oder Ende fehlt","")&amp;IF(G14="","",IF(N(F14)/1440&gt;MOD(E14-D14,1),"; Pause länger als die Anwesenheit",""))&amp;IF(G14="","",IF(ROUND(G14*1440,0)&gt;600,"; über 10 Std. (§ 3 ArbZG)",""))&amp;IF(G14="","",IF(AND(ROUND(G14*1440,0)&gt;540,N(F14)&lt;45),"; Pause unter 45 Min. (§ 4 ArbZG)",IF(AND(ROUND(G14*1440,0)&gt;360,N(F14)&lt;30),"; Pause unter 30 Min. (§ 4 ArbZG)","")))&amp;IF(OR(D14="",D13="",E13=""),"",IF(ROUND((1+D14-E13-IF(E13&lt;D13,1,0))*1440,0)&lt;660,"; Ruhezeit unter 11 Std. (§ 5 ArbZG)","")),3,300)</f>
        <v/>
      </c>
      <c r="K14">
        <f>IF(G14="",0,MAX(0,ROUND(G14*1440,0)-480))</f>
        <v/>
      </c>
    </row>
    <row r="15" ht="36" customHeight="1">
      <c r="A15" s="11" t="inlineStr">
        <is>
          <t>Sonntag</t>
        </is>
      </c>
      <c r="B15" s="12">
        <f>IF($I$4="","",$I$4+6)</f>
        <v/>
      </c>
      <c r="C15" s="4" t="n"/>
      <c r="D15" s="13" t="n"/>
      <c r="E15" s="13" t="n"/>
      <c r="F15" s="14" t="n"/>
      <c r="G15" s="15">
        <f>IF(OR(D15="",E15=""),"",MAX(0,MOD(E15-D15,1)-N(F15)/1440))</f>
        <v/>
      </c>
      <c r="H15" s="4" t="n"/>
      <c r="I15" s="9" t="n"/>
      <c r="J15" s="16">
        <f>MID(IF(AND(OR(D15&lt;&gt;"",E15&lt;&gt;""),OR(D15="",E15="")),"; Beginn oder Ende fehlt","")&amp;IF(G15="","",IF(N(F15)/1440&gt;MOD(E15-D15,1),"; Pause länger als die Anwesenheit",""))&amp;IF(G15="","",IF(ROUND(G15*1440,0)&gt;600,"; über 10 Std. (§ 3 ArbZG)",""))&amp;IF(G15="","",IF(AND(ROUND(G15*1440,0)&gt;540,N(F15)&lt;45),"; Pause unter 45 Min. (§ 4 ArbZG)",IF(AND(ROUND(G15*1440,0)&gt;360,N(F15)&lt;30),"; Pause unter 30 Min. (§ 4 ArbZG)","")))&amp;IF(OR(D15="",D14="",E14=""),"",IF(ROUND((1+D15-E14-IF(E14&lt;D14,1,0))*1440,0)&lt;660,"; Ruhezeit unter 11 Std. (§ 5 ArbZG)","")),3,300)</f>
        <v/>
      </c>
      <c r="K15">
        <f>IF(G15="",0,ROUND(G15*1440,0))</f>
        <v/>
      </c>
    </row>
    <row r="17">
      <c r="B17" s="17" t="inlineStr">
        <is>
          <t>Arbeitszeit der Woche</t>
        </is>
      </c>
      <c r="G17" s="18">
        <f>SUM(G9:G15)</f>
        <v/>
      </c>
    </row>
    <row r="18">
      <c r="B18" s="3" t="inlineStr">
        <is>
          <t>in Stunden (für die Lohnabrechnung)</t>
        </is>
      </c>
      <c r="G18" s="19">
        <f>ROUND(G17*24,2)</f>
        <v/>
      </c>
    </row>
    <row r="19">
      <c r="B19" s="3" t="inlineStr">
        <is>
          <t>Mehrarbeit: über 8 Std. am Tag, sonntags ganz</t>
        </is>
      </c>
      <c r="G19" s="19">
        <f>ROUND(SUM(K9:K15)/60,2)</f>
        <v/>
      </c>
    </row>
    <row r="20">
      <c r="B20" s="3" t="inlineStr">
        <is>
          <t>Gutschrift (Urlaub, Krank, Feiertag, Schule)</t>
        </is>
      </c>
      <c r="G20" s="19">
        <f>ROUND(SUM(I9:I15),2)</f>
        <v/>
      </c>
    </row>
    <row r="21">
      <c r="B21" s="3" t="inlineStr">
        <is>
          <t>Plus/Minus zur Sollzeit</t>
        </is>
      </c>
      <c r="G21" s="20">
        <f>IF(I6="","",ROUND(G17*24+G20-I6,2))</f>
        <v/>
      </c>
    </row>
    <row r="24">
      <c r="A24" s="3" t="inlineStr">
        <is>
          <t>Mitarbeiter/in: Datum, Unterschrift</t>
        </is>
      </c>
      <c r="C24" s="21" t="n"/>
      <c r="D24" s="21" t="n"/>
      <c r="E24" s="21" t="n"/>
      <c r="F24" s="21" t="n"/>
      <c r="G24" s="21" t="n"/>
    </row>
    <row r="26">
      <c r="A26" s="3" t="inlineStr">
        <is>
          <t>Betrieb: Datum, Unterschrift</t>
        </is>
      </c>
      <c r="C26" s="21" t="n"/>
      <c r="D26" s="21" t="n"/>
      <c r="E26" s="21" t="n"/>
      <c r="F26" s="21" t="n"/>
      <c r="G26" s="21" t="n"/>
    </row>
    <row r="28">
      <c r="A28" s="22" t="inlineStr">
        <is>
          <t>Minijobs (nicht im Privathaushalt) und Bereiche nach § 2a SchwarzArbG, etwa Bau: spätestens bis zum 7. Kalendertag nach dem Arbeitstag eintragen (§ 17 MiLoG). Mindestens 2 Jahre aufbewahren.</t>
        </is>
      </c>
    </row>
    <row r="29">
      <c r="A29" s="22" t="inlineStr">
        <is>
          <t>Muster ohne Gewähr, keine Rechtsberatung. Tarifverträge können abweichen (§ 7 ArbZG). Stand Oktober 2026. Kostenlose Vorlage von AURA DESIGN LAB · auradesignlab.com/ratgeber/zeiterfassung-handwerk/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3">
    <mergeCell ref="B6:E6"/>
    <mergeCell ref="B5:E5"/>
    <mergeCell ref="B4:E4"/>
  </mergeCells>
  <dataValidations count="4">
    <dataValidation sqref="C9 C10 C11 C12 C13 C14 C15" showDropDown="0" showInputMessage="0" showErrorMessage="0" allowBlank="1" type="list">
      <formula1>"Arbeit,Urlaub,Krank,Feiertag,Berufsschule,frei"</formula1>
    </dataValidation>
    <dataValidation sqref="D9 D10 D11 D12 D13 D14 D15 E9 E10 E11 E12 E13 E14 E15" showDropDown="0" showInputMessage="0" showErrorMessage="1" allowBlank="1" errorTitle="Uhrzeit" error="Bitte Uhrzeit mit Doppelpunkt eingeben, zum Beispiel 7:00." type="time" operator="between">
      <formula1>0</formula1>
      <formula2>0.999305555</formula2>
    </dataValidation>
    <dataValidation sqref="F9 F10 F11 F12 F13 F14 F15" showDropDown="0" showInputMessage="0" showErrorMessage="1" allowBlank="1" errorTitle="Pause" error="Bitte die Pause in ganzen Minuten eingeben, zum Beispiel 30." type="whole" operator="between">
      <formula1>0</formula1>
      <formula2>600</formula2>
    </dataValidation>
    <dataValidation sqref="I9 I10 I11 I12 I13 I14 I15" showDropDown="0" showInputMessage="0" showErrorMessage="1" allowBlank="1" errorTitle="Gutschrift" error="Bitte Stunden als Zahl eingeben, zum Beispiel 8 oder 7,5." type="decimal" operator="between">
      <formula1>0</formula1>
      <formula2>24</formula2>
    </dataValidation>
  </dataValidations>
  <pageMargins left="0.5" right="0.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9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11" customWidth="1" min="2" max="2"/>
    <col width="13" customWidth="1" min="3" max="3"/>
    <col width="9" customWidth="1" min="4" max="4"/>
    <col width="9" customWidth="1" min="5" max="5"/>
    <col width="9" customWidth="1" min="6" max="6"/>
    <col width="11" customWidth="1" min="7" max="7"/>
    <col width="34" customWidth="1" min="8" max="8"/>
    <col width="11" customWidth="1" min="9" max="9"/>
    <col width="40" customWidth="1" min="10" max="10"/>
    <col hidden="1" width="4" customWidth="1" min="11" max="11"/>
  </cols>
  <sheetData>
    <row r="1">
      <c r="A1" s="1" t="inlineStr">
        <is>
          <t>Stundenzettel für eine Woche</t>
        </is>
      </c>
    </row>
    <row r="2">
      <c r="A2" s="2" t="inlineStr">
        <is>
          <t>Beginn, Ende und Pause eintragen. Arbeitszeit, Summen und Hinweise rechnet die Tabelle.</t>
        </is>
      </c>
    </row>
    <row r="4">
      <c r="A4" s="3" t="inlineStr">
        <is>
          <t>Betrieb</t>
        </is>
      </c>
      <c r="B4" s="4" t="inlineStr">
        <is>
          <t>Muster Malerbetrieb</t>
        </is>
      </c>
      <c r="H4" s="5" t="inlineStr">
        <is>
          <t>Montag der Woche</t>
        </is>
      </c>
      <c r="I4" s="6" t="n">
        <v>46314</v>
      </c>
      <c r="J4" s="7">
        <f>IF(I4="","",IF(WEEKDAY(I4,2)&lt;&gt;1,"Bitte das Datum eines Montags eintragen",""))</f>
        <v/>
      </c>
    </row>
    <row r="5">
      <c r="A5" s="3" t="inlineStr">
        <is>
          <t>Mitarbeiter/in</t>
        </is>
      </c>
      <c r="B5" s="4" t="inlineStr">
        <is>
          <t>Erika Beispiel</t>
        </is>
      </c>
      <c r="H5" s="5" t="inlineStr">
        <is>
          <t>Kalenderwoche</t>
        </is>
      </c>
      <c r="I5" s="8">
        <f>IF(I4="","",_xlfn.ISOWEEKNUM(I4))</f>
        <v/>
      </c>
    </row>
    <row r="6">
      <c r="A6" s="3" t="inlineStr">
        <is>
          <t>Personalnummer</t>
        </is>
      </c>
      <c r="B6" s="4" t="inlineStr">
        <is>
          <t>17</t>
        </is>
      </c>
      <c r="H6" s="5" t="inlineStr">
        <is>
          <t>Sollzeit Woche (Std.)</t>
        </is>
      </c>
      <c r="I6" s="9" t="n">
        <v>40</v>
      </c>
    </row>
    <row r="8" ht="28" customHeight="1">
      <c r="A8" s="10" t="inlineStr">
        <is>
          <t>Tag</t>
        </is>
      </c>
      <c r="B8" s="10" t="inlineStr">
        <is>
          <t>Datum</t>
        </is>
      </c>
      <c r="C8" s="10" t="inlineStr">
        <is>
          <t>Art</t>
        </is>
      </c>
      <c r="D8" s="10" t="inlineStr">
        <is>
          <t>Beginn</t>
        </is>
      </c>
      <c r="E8" s="10" t="inlineStr">
        <is>
          <t>Ende</t>
        </is>
      </c>
      <c r="F8" s="10" t="inlineStr">
        <is>
          <t>Pause (Min.)</t>
        </is>
      </c>
      <c r="G8" s="10" t="inlineStr">
        <is>
          <t>Arbeitszeit</t>
        </is>
      </c>
      <c r="H8" s="10" t="inlineStr">
        <is>
          <t>Baustelle / Auftrag</t>
        </is>
      </c>
      <c r="I8" s="10" t="inlineStr">
        <is>
          <t>Gutschrift (Std.)</t>
        </is>
      </c>
      <c r="J8" s="10" t="inlineStr">
        <is>
          <t>Hinweis (bitte prüfen)</t>
        </is>
      </c>
    </row>
    <row r="9" ht="36" customHeight="1">
      <c r="A9" s="11" t="inlineStr">
        <is>
          <t>Montag</t>
        </is>
      </c>
      <c r="B9" s="12">
        <f>IF($I$4="","",$I$4+0)</f>
        <v/>
      </c>
      <c r="C9" s="4" t="inlineStr">
        <is>
          <t>Arbeit</t>
        </is>
      </c>
      <c r="D9" s="13" t="n">
        <v>0.2916666666666667</v>
      </c>
      <c r="E9" s="13" t="n">
        <v>0.6458333333333334</v>
      </c>
      <c r="F9" s="14" t="n">
        <v>30</v>
      </c>
      <c r="G9" s="15">
        <f>IF(OR(D9="",E9=""),"",MAX(0,MOD(E9-D9,1)-N(F9)/1440))</f>
        <v/>
      </c>
      <c r="H9" s="4" t="inlineStr">
        <is>
          <t>Müller, Treppenhaus streichen</t>
        </is>
      </c>
      <c r="I9" s="9" t="n"/>
      <c r="J9" s="16">
        <f>MID(IF(AND(OR(D9&lt;&gt;"",E9&lt;&gt;""),OR(D9="",E9="")),"; Beginn oder Ende fehlt","")&amp;IF(G9="","",IF(N(F9)/1440&gt;MOD(E9-D9,1),"; Pause länger als die Anwesenheit",""))&amp;IF(G9="","",IF(ROUND(G9*1440,0)&gt;600,"; über 10 Std. (§ 3 ArbZG)",""))&amp;IF(G9="","",IF(AND(ROUND(G9*1440,0)&gt;540,N(F9)&lt;45),"; Pause unter 45 Min. (§ 4 ArbZG)",IF(AND(ROUND(G9*1440,0)&gt;360,N(F9)&lt;30),"; Pause unter 30 Min. (§ 4 ArbZG)",""))),3,300)</f>
        <v/>
      </c>
      <c r="K9">
        <f>IF(G9="",0,MAX(0,ROUND(G9*1440,0)-480))</f>
        <v/>
      </c>
    </row>
    <row r="10" ht="36" customHeight="1">
      <c r="A10" s="11" t="inlineStr">
        <is>
          <t>Dienstag</t>
        </is>
      </c>
      <c r="B10" s="12">
        <f>IF($I$4="","",$I$4+1)</f>
        <v/>
      </c>
      <c r="C10" s="4" t="inlineStr">
        <is>
          <t>Arbeit</t>
        </is>
      </c>
      <c r="D10" s="13" t="n">
        <v>0.2916666666666667</v>
      </c>
      <c r="E10" s="13" t="n">
        <v>0.7291666666666666</v>
      </c>
      <c r="F10" s="14" t="n">
        <v>30</v>
      </c>
      <c r="G10" s="15">
        <f>IF(OR(D10="",E10=""),"",MAX(0,MOD(E10-D10,1)-N(F10)/1440))</f>
        <v/>
      </c>
      <c r="H10" s="4" t="inlineStr">
        <is>
          <t>Müller, Treppenhaus streichen</t>
        </is>
      </c>
      <c r="I10" s="9" t="n"/>
      <c r="J10" s="16">
        <f>MID(IF(AND(OR(D10&lt;&gt;"",E10&lt;&gt;""),OR(D10="",E10="")),"; Beginn oder Ende fehlt","")&amp;IF(G10="","",IF(N(F10)/1440&gt;MOD(E10-D10,1),"; Pause länger als die Anwesenheit",""))&amp;IF(G10="","",IF(ROUND(G10*1440,0)&gt;600,"; über 10 Std. (§ 3 ArbZG)",""))&amp;IF(G10="","",IF(AND(ROUND(G10*1440,0)&gt;540,N(F10)&lt;45),"; Pause unter 45 Min. (§ 4 ArbZG)",IF(AND(ROUND(G10*1440,0)&gt;360,N(F10)&lt;30),"; Pause unter 30 Min. (§ 4 ArbZG)","")))&amp;IF(OR(D10="",D9="",E9=""),"",IF(ROUND((1+D10-E9-IF(E9&lt;D9,1,0))*1440,0)&lt;660,"; Ruhezeit unter 11 Std. (§ 5 ArbZG)","")),3,300)</f>
        <v/>
      </c>
      <c r="K10">
        <f>IF(G10="",0,MAX(0,ROUND(G10*1440,0)-480))</f>
        <v/>
      </c>
    </row>
    <row r="11" ht="36" customHeight="1">
      <c r="A11" s="11" t="inlineStr">
        <is>
          <t>Mittwoch</t>
        </is>
      </c>
      <c r="B11" s="12">
        <f>IF($I$4="","",$I$4+2)</f>
        <v/>
      </c>
      <c r="C11" s="4" t="inlineStr">
        <is>
          <t>Arbeit</t>
        </is>
      </c>
      <c r="D11" s="13" t="n">
        <v>0.2708333333333333</v>
      </c>
      <c r="E11" s="13" t="n">
        <v>0.6145833333333334</v>
      </c>
      <c r="F11" s="14" t="n">
        <v>15</v>
      </c>
      <c r="G11" s="15">
        <f>IF(OR(D11="",E11=""),"",MAX(0,MOD(E11-D11,1)-N(F11)/1440))</f>
        <v/>
      </c>
      <c r="H11" s="4" t="inlineStr">
        <is>
          <t>Schmidt, Fassade Westseite</t>
        </is>
      </c>
      <c r="I11" s="9" t="n"/>
      <c r="J11" s="16">
        <f>MID(IF(AND(OR(D11&lt;&gt;"",E11&lt;&gt;""),OR(D11="",E11="")),"; Beginn oder Ende fehlt","")&amp;IF(G11="","",IF(N(F11)/1440&gt;MOD(E11-D11,1),"; Pause länger als die Anwesenheit",""))&amp;IF(G11="","",IF(ROUND(G11*1440,0)&gt;600,"; über 10 Std. (§ 3 ArbZG)",""))&amp;IF(G11="","",IF(AND(ROUND(G11*1440,0)&gt;540,N(F11)&lt;45),"; Pause unter 45 Min. (§ 4 ArbZG)",IF(AND(ROUND(G11*1440,0)&gt;360,N(F11)&lt;30),"; Pause unter 30 Min. (§ 4 ArbZG)","")))&amp;IF(OR(D11="",D10="",E10=""),"",IF(ROUND((1+D11-E10-IF(E10&lt;D10,1,0))*1440,0)&lt;660,"; Ruhezeit unter 11 Std. (§ 5 ArbZG)","")),3,300)</f>
        <v/>
      </c>
      <c r="K11">
        <f>IF(G11="",0,MAX(0,ROUND(G11*1440,0)-480))</f>
        <v/>
      </c>
    </row>
    <row r="12" ht="36" customHeight="1">
      <c r="A12" s="11" t="inlineStr">
        <is>
          <t>Donnerstag</t>
        </is>
      </c>
      <c r="B12" s="12">
        <f>IF($I$4="","",$I$4+3)</f>
        <v/>
      </c>
      <c r="C12" s="4" t="inlineStr">
        <is>
          <t>Arbeit</t>
        </is>
      </c>
      <c r="D12" s="13" t="n">
        <v>0.2916666666666667</v>
      </c>
      <c r="E12" s="13" t="n">
        <v>0.6666666666666666</v>
      </c>
      <c r="F12" s="14" t="n">
        <v>45</v>
      </c>
      <c r="G12" s="15">
        <f>IF(OR(D12="",E12=""),"",MAX(0,MOD(E12-D12,1)-N(F12)/1440))</f>
        <v/>
      </c>
      <c r="H12" s="4" t="inlineStr">
        <is>
          <t>Schmidt 6 Std., Lager 2,25 Std.</t>
        </is>
      </c>
      <c r="I12" s="9" t="n"/>
      <c r="J12" s="16">
        <f>MID(IF(AND(OR(D12&lt;&gt;"",E12&lt;&gt;""),OR(D12="",E12="")),"; Beginn oder Ende fehlt","")&amp;IF(G12="","",IF(N(F12)/1440&gt;MOD(E12-D12,1),"; Pause länger als die Anwesenheit",""))&amp;IF(G12="","",IF(ROUND(G12*1440,0)&gt;600,"; über 10 Std. (§ 3 ArbZG)",""))&amp;IF(G12="","",IF(AND(ROUND(G12*1440,0)&gt;540,N(F12)&lt;45),"; Pause unter 45 Min. (§ 4 ArbZG)",IF(AND(ROUND(G12*1440,0)&gt;360,N(F12)&lt;30),"; Pause unter 30 Min. (§ 4 ArbZG)","")))&amp;IF(OR(D12="",D11="",E11=""),"",IF(ROUND((1+D12-E11-IF(E11&lt;D11,1,0))*1440,0)&lt;660,"; Ruhezeit unter 11 Std. (§ 5 ArbZG)","")),3,300)</f>
        <v/>
      </c>
      <c r="K12">
        <f>IF(G12="",0,MAX(0,ROUND(G12*1440,0)-480))</f>
        <v/>
      </c>
    </row>
    <row r="13" ht="36" customHeight="1">
      <c r="A13" s="11" t="inlineStr">
        <is>
          <t>Freitag</t>
        </is>
      </c>
      <c r="B13" s="12">
        <f>IF($I$4="","",$I$4+4)</f>
        <v/>
      </c>
      <c r="C13" s="4" t="inlineStr">
        <is>
          <t>Urlaub</t>
        </is>
      </c>
      <c r="D13" s="13" t="n"/>
      <c r="E13" s="13" t="n"/>
      <c r="F13" s="14" t="n"/>
      <c r="G13" s="15">
        <f>IF(OR(D13="",E13=""),"",MAX(0,MOD(E13-D13,1)-N(F13)/1440))</f>
        <v/>
      </c>
      <c r="H13" s="4" t="n"/>
      <c r="I13" s="9" t="n">
        <v>8</v>
      </c>
      <c r="J13" s="16">
        <f>MID(IF(AND(OR(D13&lt;&gt;"",E13&lt;&gt;""),OR(D13="",E13="")),"; Beginn oder Ende fehlt","")&amp;IF(G13="","",IF(N(F13)/1440&gt;MOD(E13-D13,1),"; Pause länger als die Anwesenheit",""))&amp;IF(G13="","",IF(ROUND(G13*1440,0)&gt;600,"; über 10 Std. (§ 3 ArbZG)",""))&amp;IF(G13="","",IF(AND(ROUND(G13*1440,0)&gt;540,N(F13)&lt;45),"; Pause unter 45 Min. (§ 4 ArbZG)",IF(AND(ROUND(G13*1440,0)&gt;360,N(F13)&lt;30),"; Pause unter 30 Min. (§ 4 ArbZG)","")))&amp;IF(OR(D13="",D12="",E12=""),"",IF(ROUND((1+D13-E12-IF(E12&lt;D12,1,0))*1440,0)&lt;660,"; Ruhezeit unter 11 Std. (§ 5 ArbZG)","")),3,300)</f>
        <v/>
      </c>
      <c r="K13">
        <f>IF(G13="",0,MAX(0,ROUND(G13*1440,0)-480))</f>
        <v/>
      </c>
    </row>
    <row r="14" ht="36" customHeight="1">
      <c r="A14" s="11" t="inlineStr">
        <is>
          <t>Samstag</t>
        </is>
      </c>
      <c r="B14" s="12">
        <f>IF($I$4="","",$I$4+5)</f>
        <v/>
      </c>
      <c r="C14" s="4" t="inlineStr">
        <is>
          <t>frei</t>
        </is>
      </c>
      <c r="D14" s="13" t="n"/>
      <c r="E14" s="13" t="n"/>
      <c r="F14" s="14" t="n"/>
      <c r="G14" s="15">
        <f>IF(OR(D14="",E14=""),"",MAX(0,MOD(E14-D14,1)-N(F14)/1440))</f>
        <v/>
      </c>
      <c r="H14" s="4" t="n"/>
      <c r="I14" s="9" t="n"/>
      <c r="J14" s="16">
        <f>MID(IF(AND(OR(D14&lt;&gt;"",E14&lt;&gt;""),OR(D14="",E14="")),"; Beginn oder Ende fehlt","")&amp;IF(G14="","",IF(N(F14)/1440&gt;MOD(E14-D14,1),"; Pause länger als die Anwesenheit",""))&amp;IF(G14="","",IF(ROUND(G14*1440,0)&gt;600,"; über 10 Std. (§ 3 ArbZG)",""))&amp;IF(G14="","",IF(AND(ROUND(G14*1440,0)&gt;540,N(F14)&lt;45),"; Pause unter 45 Min. (§ 4 ArbZG)",IF(AND(ROUND(G14*1440,0)&gt;360,N(F14)&lt;30),"; Pause unter 30 Min. (§ 4 ArbZG)","")))&amp;IF(OR(D14="",D13="",E13=""),"",IF(ROUND((1+D14-E13-IF(E13&lt;D13,1,0))*1440,0)&lt;660,"; Ruhezeit unter 11 Std. (§ 5 ArbZG)","")),3,300)</f>
        <v/>
      </c>
      <c r="K14">
        <f>IF(G14="",0,MAX(0,ROUND(G14*1440,0)-480))</f>
        <v/>
      </c>
    </row>
    <row r="15" ht="36" customHeight="1">
      <c r="A15" s="11" t="inlineStr">
        <is>
          <t>Sonntag</t>
        </is>
      </c>
      <c r="B15" s="12">
        <f>IF($I$4="","",$I$4+6)</f>
        <v/>
      </c>
      <c r="C15" s="4" t="inlineStr">
        <is>
          <t>frei</t>
        </is>
      </c>
      <c r="D15" s="13" t="n"/>
      <c r="E15" s="13" t="n"/>
      <c r="F15" s="14" t="n"/>
      <c r="G15" s="15">
        <f>IF(OR(D15="",E15=""),"",MAX(0,MOD(E15-D15,1)-N(F15)/1440))</f>
        <v/>
      </c>
      <c r="H15" s="4" t="n"/>
      <c r="I15" s="9" t="n"/>
      <c r="J15" s="16">
        <f>MID(IF(AND(OR(D15&lt;&gt;"",E15&lt;&gt;""),OR(D15="",E15="")),"; Beginn oder Ende fehlt","")&amp;IF(G15="","",IF(N(F15)/1440&gt;MOD(E15-D15,1),"; Pause länger als die Anwesenheit",""))&amp;IF(G15="","",IF(ROUND(G15*1440,0)&gt;600,"; über 10 Std. (§ 3 ArbZG)",""))&amp;IF(G15="","",IF(AND(ROUND(G15*1440,0)&gt;540,N(F15)&lt;45),"; Pause unter 45 Min. (§ 4 ArbZG)",IF(AND(ROUND(G15*1440,0)&gt;360,N(F15)&lt;30),"; Pause unter 30 Min. (§ 4 ArbZG)","")))&amp;IF(OR(D15="",D14="",E14=""),"",IF(ROUND((1+D15-E14-IF(E14&lt;D14,1,0))*1440,0)&lt;660,"; Ruhezeit unter 11 Std. (§ 5 ArbZG)","")),3,300)</f>
        <v/>
      </c>
      <c r="K15">
        <f>IF(G15="",0,ROUND(G15*1440,0))</f>
        <v/>
      </c>
    </row>
    <row r="17">
      <c r="B17" s="17" t="inlineStr">
        <is>
          <t>Arbeitszeit der Woche</t>
        </is>
      </c>
      <c r="G17" s="18">
        <f>SUM(G9:G15)</f>
        <v/>
      </c>
    </row>
    <row r="18">
      <c r="B18" s="3" t="inlineStr">
        <is>
          <t>in Stunden (für die Lohnabrechnung)</t>
        </is>
      </c>
      <c r="G18" s="19">
        <f>ROUND(G17*24,2)</f>
        <v/>
      </c>
    </row>
    <row r="19">
      <c r="B19" s="3" t="inlineStr">
        <is>
          <t>Mehrarbeit: über 8 Std. am Tag, sonntags ganz</t>
        </is>
      </c>
      <c r="G19" s="19">
        <f>ROUND(SUM(K9:K15)/60,2)</f>
        <v/>
      </c>
    </row>
    <row r="20">
      <c r="B20" s="3" t="inlineStr">
        <is>
          <t>Gutschrift (Urlaub, Krank, Feiertag, Schule)</t>
        </is>
      </c>
      <c r="G20" s="19">
        <f>ROUND(SUM(I9:I15),2)</f>
        <v/>
      </c>
    </row>
    <row r="21">
      <c r="B21" s="3" t="inlineStr">
        <is>
          <t>Plus/Minus zur Sollzeit</t>
        </is>
      </c>
      <c r="G21" s="20">
        <f>IF(I6="","",ROUND(G17*24+G20-I6,2))</f>
        <v/>
      </c>
    </row>
    <row r="24">
      <c r="A24" s="3" t="inlineStr">
        <is>
          <t>Mitarbeiter/in: Datum, Unterschrift</t>
        </is>
      </c>
      <c r="C24" s="21" t="n"/>
      <c r="D24" s="21" t="n"/>
      <c r="E24" s="21" t="n"/>
      <c r="F24" s="21" t="n"/>
      <c r="G24" s="21" t="n"/>
    </row>
    <row r="26">
      <c r="A26" s="3" t="inlineStr">
        <is>
          <t>Betrieb: Datum, Unterschrift</t>
        </is>
      </c>
      <c r="C26" s="21" t="n"/>
      <c r="D26" s="21" t="n"/>
      <c r="E26" s="21" t="n"/>
      <c r="F26" s="21" t="n"/>
      <c r="G26" s="21" t="n"/>
    </row>
    <row r="28">
      <c r="A28" s="22" t="inlineStr">
        <is>
          <t>Minijobs (nicht im Privathaushalt) und Bereiche nach § 2a SchwarzArbG, etwa Bau: spätestens bis zum 7. Kalendertag nach dem Arbeitstag eintragen (§ 17 MiLoG). Mindestens 2 Jahre aufbewahren.</t>
        </is>
      </c>
    </row>
    <row r="29">
      <c r="A29" s="22" t="inlineStr">
        <is>
          <t>Muster ohne Gewähr, keine Rechtsberatung. Tarifverträge können abweichen (§ 7 ArbZG). Stand Oktober 2026. Kostenlose Vorlage von AURA DESIGN LAB · auradesignlab.com/ratgeber/zeiterfassung-handwerk/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3">
    <mergeCell ref="B6:E6"/>
    <mergeCell ref="B5:E5"/>
    <mergeCell ref="B4:E4"/>
  </mergeCells>
  <dataValidations count="4">
    <dataValidation sqref="C9 C10 C11 C12 C13 C14 C15" showDropDown="0" showInputMessage="0" showErrorMessage="0" allowBlank="1" type="list">
      <formula1>"Arbeit,Urlaub,Krank,Feiertag,Berufsschule,frei"</formula1>
    </dataValidation>
    <dataValidation sqref="D9 D10 D11 D12 D13 D14 D15 E9 E10 E11 E12 E13 E14 E15" showDropDown="0" showInputMessage="0" showErrorMessage="1" allowBlank="1" errorTitle="Uhrzeit" error="Bitte Uhrzeit mit Doppelpunkt eingeben, zum Beispiel 7:00." type="time" operator="between">
      <formula1>0</formula1>
      <formula2>0.999305555</formula2>
    </dataValidation>
    <dataValidation sqref="F9 F10 F11 F12 F13 F14 F15" showDropDown="0" showInputMessage="0" showErrorMessage="1" allowBlank="1" errorTitle="Pause" error="Bitte die Pause in ganzen Minuten eingeben, zum Beispiel 30." type="whole" operator="between">
      <formula1>0</formula1>
      <formula2>600</formula2>
    </dataValidation>
    <dataValidation sqref="I9 I10 I11 I12 I13 I14 I15" showDropDown="0" showInputMessage="0" showErrorMessage="1" allowBlank="1" errorTitle="Gutschrift" error="Bitte Stunden als Zahl eingeben, zum Beispiel 8 oder 7,5." type="decimal" operator="between">
      <formula1>0</formula1>
      <formula2>24</formula2>
    </dataValidation>
  </dataValidations>
  <pageMargins left="0.5" right="0.5" top="1" bottom="1" header="0.5" footer="0.5"/>
  <pageSetup orientation="landscape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B2:C33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86" customWidth="1" min="3" max="3"/>
    <col width="3" customWidth="1" min="4" max="4"/>
  </cols>
  <sheetData>
    <row r="1" ht="10" customHeight="1"/>
    <row r="2">
      <c r="B2" s="23" t="inlineStr">
        <is>
          <t>Stundenzettel für eine Woche</t>
        </is>
      </c>
    </row>
    <row r="3" ht="30" customHeight="1">
      <c r="B3" s="24" t="inlineStr">
        <is>
          <t>So nutzen Sie den Stundenzettel</t>
        </is>
      </c>
    </row>
    <row r="4" ht="22" customHeight="1">
      <c r="B4" s="25" t="inlineStr">
        <is>
          <t>Kurzanleitung, Prüfhinweise und Rechtsrahmen auf einer Seite. Stand Oktober 2026.</t>
        </is>
      </c>
      <c r="C4" s="26" t="n"/>
    </row>
    <row r="6" ht="24" customHeight="1">
      <c r="B6" s="27" t="inlineStr">
        <is>
          <t>01</t>
        </is>
      </c>
      <c r="C6" s="28" t="inlineStr">
        <is>
          <t>Ausfüllen</t>
        </is>
      </c>
    </row>
    <row r="7" ht="19" customHeight="1">
      <c r="B7" s="29" t="inlineStr">
        <is>
          <t>1</t>
        </is>
      </c>
      <c r="C7" s="30" t="inlineStr">
        <is>
          <t>Montag der Woche eintragen. Datum und Kalenderwoche füllen sich dann von selbst.</t>
        </is>
      </c>
    </row>
    <row r="8" ht="19" customHeight="1">
      <c r="B8" s="29" t="inlineStr">
        <is>
          <t>2</t>
        </is>
      </c>
      <c r="C8" s="30" t="inlineStr">
        <is>
          <t>Je Tag Beginn und Ende mit Doppelpunkt eintragen, zum Beispiel 7:00, und die Pause in Minuten.</t>
        </is>
      </c>
    </row>
    <row r="9" ht="19" customHeight="1">
      <c r="B9" s="29" t="inlineStr">
        <is>
          <t>3</t>
        </is>
      </c>
      <c r="C9" s="30" t="inlineStr">
        <is>
          <t>Arbeit über Mitternacht: einfach das Ende eintragen. Die Tabelle rechnet über den Tageswechsel.</t>
        </is>
      </c>
    </row>
    <row r="10" ht="32" customHeight="1">
      <c r="B10" s="31" t="inlineStr">
        <is>
          <t>4</t>
        </is>
      </c>
      <c r="C10" s="32" t="inlineStr">
        <is>
          <t>Für jede neue Woche das Blatt „Woche“ kopieren: Rechtsklick auf den Blattnamen, „Verschieben/Kopieren“, Haken bei „Kopie erstellen“.</t>
        </is>
      </c>
    </row>
    <row r="11" ht="12" customHeight="1"/>
    <row r="12" ht="24" customHeight="1">
      <c r="B12" s="27" t="inlineStr">
        <is>
          <t>02</t>
        </is>
      </c>
      <c r="C12" s="28" t="inlineStr">
        <is>
          <t>Sonderfälle</t>
        </is>
      </c>
    </row>
    <row r="13" ht="32" customHeight="1">
      <c r="B13" s="29" t="inlineStr">
        <is>
          <t>5</t>
        </is>
      </c>
      <c r="C13" s="30" t="inlineStr">
        <is>
          <t>Urlaub, Krank, Feiertag, Berufsschule: Art wählen und die Stunden laut Vertrag als Gutschrift eintragen. Sie zählen für Plus/Minus, nicht als Arbeitszeit.</t>
        </is>
      </c>
    </row>
    <row r="14" ht="32" customHeight="1">
      <c r="B14" s="29" t="inlineStr">
        <is>
          <t>6</t>
        </is>
      </c>
      <c r="C14" s="30" t="inlineStr">
        <is>
          <t>Mehrere Baustellen an einem Tag: die Stunden je Baustelle in die Spalte schreiben. So sehen Sie später, ob die Kalkulation gestimmt hat.</t>
        </is>
      </c>
    </row>
    <row r="15" ht="32" customHeight="1">
      <c r="B15" s="31" t="inlineStr">
        <is>
          <t>7</t>
        </is>
      </c>
      <c r="C15" s="32" t="inlineStr">
        <is>
          <t>Mehrarbeit zählt die Zeit über 8 Std. an Werktagen und jede Stunde am Sonntag. Arbeit an einem Feiertag zählen Sie selbst hinzu.</t>
        </is>
      </c>
    </row>
    <row r="16" ht="12" customHeight="1"/>
    <row r="17" ht="24" customHeight="1">
      <c r="B17" s="27" t="inlineStr">
        <is>
          <t>03</t>
        </is>
      </c>
      <c r="C17" s="28" t="inlineStr">
        <is>
          <t>Was die Spalte „Hinweis“ prüft</t>
        </is>
      </c>
    </row>
    <row r="18" ht="19" customHeight="1">
      <c r="B18" s="29" t="inlineStr">
        <is>
          <t>8</t>
        </is>
      </c>
      <c r="C18" s="30" t="inlineStr">
        <is>
          <t>Die Spalte „Hinweis“ zeigt, was Sie prüfen sollten. Sie stellt keinen Verstoß fest.</t>
        </is>
      </c>
    </row>
    <row r="19" ht="19" customHeight="1">
      <c r="B19" s="29" t="inlineStr">
        <is>
          <t>9</t>
        </is>
      </c>
      <c r="C19" s="30" t="inlineStr">
        <is>
          <t>Geprüft wird: Pause unter 30 Min. bei mehr als 6 Std. Arbeit, unter 45 Min. bei mehr als 9 Std. (§ 4 ArbZG).</t>
        </is>
      </c>
    </row>
    <row r="20" ht="32" customHeight="1">
      <c r="B20" s="29" t="inlineStr">
        <is>
          <t>10</t>
        </is>
      </c>
      <c r="C20" s="30" t="inlineStr">
        <is>
          <t>Mehr als 10 Std. Arbeit am Tag (§ 3 ArbZG). Weniger als 11 Std. Ruhezeit zwischen zwei Tagen dieser Woche (§ 5 ArbZG).</t>
        </is>
      </c>
    </row>
    <row r="21" ht="32" customHeight="1">
      <c r="B21" s="31" t="inlineStr">
        <is>
          <t>11</t>
        </is>
      </c>
      <c r="C21" s="32" t="inlineStr">
        <is>
          <t>Nicht geprüft werden Pausen-Abschnitte unter 15 Min., mehr als 6 Std. am Stück ohne Pause und die Ruhezeit vom Sonntag zum Montag.</t>
        </is>
      </c>
    </row>
    <row r="22" ht="12" customHeight="1"/>
    <row r="23" ht="24" customHeight="1">
      <c r="B23" s="27" t="inlineStr">
        <is>
          <t>04</t>
        </is>
      </c>
      <c r="C23" s="28" t="inlineStr">
        <is>
          <t>Recht und Aufbewahrung</t>
        </is>
      </c>
    </row>
    <row r="24" ht="32" customHeight="1">
      <c r="B24" s="29" t="inlineStr">
        <is>
          <t>12</t>
        </is>
      </c>
      <c r="C24" s="30" t="inlineStr">
        <is>
          <t>Papier oder Tabelle reichen derzeit aus (BAG, Beschluss vom 13.09.2022, 1 ABR 22/21). Für vollständige Zettel ist der Betrieb verantwortlich.</t>
        </is>
      </c>
    </row>
    <row r="25" ht="19" customHeight="1">
      <c r="B25" s="29" t="inlineStr">
        <is>
          <t>13</t>
        </is>
      </c>
      <c r="C25" s="30" t="inlineStr">
        <is>
          <t>§ 16 Abs. 2 ArbZG verlangt, Arbeitszeit über die werktäglichen 8 Std. hinaus aufzuzeichnen.</t>
        </is>
      </c>
    </row>
    <row r="26" ht="32" customHeight="1">
      <c r="B26" s="29" t="inlineStr">
        <is>
          <t>14</t>
        </is>
      </c>
      <c r="C26" s="30" t="inlineStr">
        <is>
          <t>Minijobs (nicht im Privathaushalt) und Bereiche nach § 2a SchwarzArbG, etwa Bau: Beginn, Ende und Dauer spätestens bis zum 7. Kalendertag nach dem Arbeitstag eintragen (§ 17 MiLoG).</t>
        </is>
      </c>
    </row>
    <row r="27" ht="32" customHeight="1">
      <c r="B27" s="29" t="inlineStr">
        <is>
          <t>15</t>
        </is>
      </c>
      <c r="C27" s="30" t="inlineStr">
        <is>
          <t>Bewahren Sie die Zettel mindestens zwei Jahre auf (§ 16 Abs. 2 ArbZG, § 17 MiLoG). Für Lohnunterlagen können längere Fristen gelten, fragen Sie Ihre Steuerberatung.</t>
        </is>
      </c>
    </row>
    <row r="28" ht="32" customHeight="1">
      <c r="B28" s="31" t="inlineStr">
        <is>
          <t>16</t>
        </is>
      </c>
      <c r="C28" s="32" t="inlineStr">
        <is>
          <t>Tarifverträge können abweichende Regeln enthalten (§ 7 ArbZG). Im Zweifel fragen Sie Ihre Handwerkskammer oder eine Anwältin, einen Anwalt.</t>
        </is>
      </c>
    </row>
    <row r="29" ht="12" customHeight="1"/>
    <row r="30" ht="18" customHeight="1">
      <c r="B30" s="33" t="n"/>
      <c r="C30" s="34" t="inlineStr">
        <is>
          <t>Kostenlose Vorlage von AURA DESIGN LAB</t>
        </is>
      </c>
    </row>
    <row r="31" ht="18" customHeight="1">
      <c r="B31" s="33" t="n"/>
      <c r="C31" s="35" t="inlineStr">
        <is>
          <t>auradesignlab.com/ratgeber/zeiterfassung-handwerk/</t>
        </is>
      </c>
    </row>
    <row r="32" ht="18" customHeight="1">
      <c r="B32" s="33" t="n"/>
      <c r="C32" s="36" t="inlineStr">
        <is>
          <t>Die Blätter sind ohne Passwort geschützt, damit keine Formel versehentlich überschrieben wird.</t>
        </is>
      </c>
    </row>
    <row r="33" ht="18" customHeight="1">
      <c r="B33" s="33" t="n"/>
      <c r="C33" s="36" t="inlineStr">
        <is>
          <t>Muster ohne Gewähr, keine Rechtsberatung. Stand Oktober 2026.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pageMargins left="0.6" right="0.6" top="0.7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2026-10-20T09:27:10Z</dcterms:created>
  <dcterms:modified xmlns:dcterms="http://purl.org/dc/terms/" xmlns:xsi="http://www.w3.org/2001/XMLSchema-instance" xsi:type="dcterms:W3CDTF">2026-10-20T09:27:10Z</dcterms:modified>
</cp:coreProperties>
</file>